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afio" sheetId="1" state="visible" r:id="rId1"/>
    <sheet name="Por valor base" sheetId="2" state="visible" r:id="rId2"/>
    <sheet name="Para imprimi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6">
    <font>
      <name val="Calibri"/>
      <family val="2"/>
      <color theme="1"/>
      <sz val="11"/>
      <scheme val="minor"/>
    </font>
    <font>
      <b val="1"/>
      <color rgb="00001E40"/>
      <sz val="14"/>
    </font>
    <font>
      <b val="1"/>
      <sz val="11"/>
    </font>
    <font>
      <b val="1"/>
      <color rgb="00001E40"/>
      <sz val="12"/>
    </font>
    <font>
      <i val="1"/>
      <sz val="9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8EEF7"/>
      </patternFill>
    </fill>
    <fill>
      <patternFill patternType="solid">
        <fgColor rgb="00001E40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164" fontId="0" fillId="2" borderId="1" pivotButton="0" quotePrefix="0" xfId="0"/>
    <xf numFmtId="164" fontId="3" fillId="3" borderId="1" pivotButton="0" quotePrefix="0" xfId="0"/>
    <xf numFmtId="0" fontId="0" fillId="2" borderId="1" pivotButton="0" quotePrefix="0" xfId="0"/>
    <xf numFmtId="0" fontId="4" fillId="0" borderId="0" pivotButton="0" quotePrefix="0" xfId="0"/>
    <xf numFmtId="0" fontId="5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164" fontId="2" fillId="3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6" customWidth="1" min="3" max="3"/>
    <col width="15" customWidth="1" min="4" max="4"/>
    <col width="3" customWidth="1" min="5" max="5"/>
    <col width="20" customWidth="1" min="6" max="6"/>
    <col width="15" customWidth="1" min="7" max="7"/>
    <col width="6" customWidth="1" min="8" max="8"/>
    <col width="15" customWidth="1" min="9" max="9"/>
  </cols>
  <sheetData>
    <row r="1" ht="22" customHeight="1">
      <c r="A1" s="1" t="inlineStr">
        <is>
          <t>Desafio 52 Semanas — PlanilhaCentral.com</t>
        </is>
      </c>
    </row>
    <row r="3">
      <c r="A3" s="2" t="inlineStr">
        <is>
          <t>Valor base (R$)</t>
        </is>
      </c>
      <c r="B3" s="3" t="n">
        <v>5</v>
      </c>
      <c r="F3" s="2" t="inlineStr">
        <is>
          <t>Total do desafio</t>
        </is>
      </c>
      <c r="G3" s="4">
        <f>SUM(B9:B34,G9:G34)</f>
        <v/>
      </c>
    </row>
    <row r="4">
      <c r="A4" s="2" t="inlineStr">
        <is>
          <t>Invertido? (Sim/Não)</t>
        </is>
      </c>
      <c r="B4" s="5" t="inlineStr">
        <is>
          <t>Não</t>
        </is>
      </c>
      <c r="F4" s="2" t="inlineStr">
        <is>
          <t>Depositado até agora</t>
        </is>
      </c>
      <c r="G4" s="4">
        <f>SUMIF(C9:C34,"Sim",B9:B34)+SUMIF(H9:H34,"Sim",G9:G34)</f>
        <v/>
      </c>
    </row>
    <row r="5">
      <c r="F5" s="2" t="inlineStr">
        <is>
          <t>Falta</t>
        </is>
      </c>
      <c r="G5" s="4">
        <f>G3-G4</f>
        <v/>
      </c>
    </row>
    <row r="6">
      <c r="A6" s="6" t="inlineStr">
        <is>
          <t>Semana n = n × valor base. Marque Sim no ✓ quando depositar.</t>
        </is>
      </c>
    </row>
    <row r="8">
      <c r="A8" s="7" t="inlineStr">
        <is>
          <t>Semana</t>
        </is>
      </c>
      <c r="B8" s="7" t="inlineStr">
        <is>
          <t>Depósito</t>
        </is>
      </c>
      <c r="C8" s="7" t="inlineStr">
        <is>
          <t>✓</t>
        </is>
      </c>
      <c r="D8" s="7" t="inlineStr">
        <is>
          <t>Acumulado</t>
        </is>
      </c>
      <c r="F8" s="7" t="inlineStr">
        <is>
          <t>Semana</t>
        </is>
      </c>
      <c r="G8" s="7" t="inlineStr">
        <is>
          <t>Depósito</t>
        </is>
      </c>
      <c r="H8" s="7" t="inlineStr">
        <is>
          <t>✓</t>
        </is>
      </c>
      <c r="I8" s="7" t="inlineStr">
        <is>
          <t>Acumulado</t>
        </is>
      </c>
    </row>
    <row r="9">
      <c r="A9" s="8" t="n">
        <v>1</v>
      </c>
      <c r="B9" s="9">
        <f>IF($B$4="Sim",(53-A9)*$B$3,A9*$B$3)</f>
        <v/>
      </c>
      <c r="C9" s="10" t="inlineStr">
        <is>
          <t>Sim</t>
        </is>
      </c>
      <c r="D9" s="9">
        <f>B9</f>
        <v/>
      </c>
      <c r="F9" s="8" t="n">
        <v>27</v>
      </c>
      <c r="G9" s="9">
        <f>IF($B$4="Sim",(53-F9)*$B$3,F9*$B$3)</f>
        <v/>
      </c>
      <c r="H9" s="10" t="n"/>
      <c r="I9" s="9">
        <f>D34+G9</f>
        <v/>
      </c>
    </row>
    <row r="10">
      <c r="A10" s="8" t="n">
        <v>2</v>
      </c>
      <c r="B10" s="9">
        <f>IF($B$4="Sim",(53-A10)*$B$3,A10*$B$3)</f>
        <v/>
      </c>
      <c r="C10" s="10" t="inlineStr">
        <is>
          <t>Sim</t>
        </is>
      </c>
      <c r="D10" s="9">
        <f>D9+B10</f>
        <v/>
      </c>
      <c r="F10" s="8" t="n">
        <v>28</v>
      </c>
      <c r="G10" s="9">
        <f>IF($B$4="Sim",(53-F10)*$B$3,F10*$B$3)</f>
        <v/>
      </c>
      <c r="H10" s="10" t="n"/>
      <c r="I10" s="9">
        <f>I9+G10</f>
        <v/>
      </c>
    </row>
    <row r="11">
      <c r="A11" s="8" t="n">
        <v>3</v>
      </c>
      <c r="B11" s="9">
        <f>IF($B$4="Sim",(53-A11)*$B$3,A11*$B$3)</f>
        <v/>
      </c>
      <c r="C11" s="10" t="inlineStr">
        <is>
          <t>Sim</t>
        </is>
      </c>
      <c r="D11" s="9">
        <f>D10+B11</f>
        <v/>
      </c>
      <c r="F11" s="8" t="n">
        <v>29</v>
      </c>
      <c r="G11" s="9">
        <f>IF($B$4="Sim",(53-F11)*$B$3,F11*$B$3)</f>
        <v/>
      </c>
      <c r="H11" s="10" t="n"/>
      <c r="I11" s="9">
        <f>I10+G11</f>
        <v/>
      </c>
    </row>
    <row r="12">
      <c r="A12" s="8" t="n">
        <v>4</v>
      </c>
      <c r="B12" s="9">
        <f>IF($B$4="Sim",(53-A12)*$B$3,A12*$B$3)</f>
        <v/>
      </c>
      <c r="C12" s="10" t="inlineStr">
        <is>
          <t>Sim</t>
        </is>
      </c>
      <c r="D12" s="9">
        <f>D11+B12</f>
        <v/>
      </c>
      <c r="F12" s="8" t="n">
        <v>30</v>
      </c>
      <c r="G12" s="9">
        <f>IF($B$4="Sim",(53-F12)*$B$3,F12*$B$3)</f>
        <v/>
      </c>
      <c r="H12" s="10" t="n"/>
      <c r="I12" s="9">
        <f>I11+G12</f>
        <v/>
      </c>
    </row>
    <row r="13">
      <c r="A13" s="8" t="n">
        <v>5</v>
      </c>
      <c r="B13" s="9">
        <f>IF($B$4="Sim",(53-A13)*$B$3,A13*$B$3)</f>
        <v/>
      </c>
      <c r="C13" s="10" t="n"/>
      <c r="D13" s="9">
        <f>D12+B13</f>
        <v/>
      </c>
      <c r="F13" s="8" t="n">
        <v>31</v>
      </c>
      <c r="G13" s="9">
        <f>IF($B$4="Sim",(53-F13)*$B$3,F13*$B$3)</f>
        <v/>
      </c>
      <c r="H13" s="10" t="n"/>
      <c r="I13" s="9">
        <f>I12+G13</f>
        <v/>
      </c>
    </row>
    <row r="14">
      <c r="A14" s="8" t="n">
        <v>6</v>
      </c>
      <c r="B14" s="9">
        <f>IF($B$4="Sim",(53-A14)*$B$3,A14*$B$3)</f>
        <v/>
      </c>
      <c r="C14" s="10" t="n"/>
      <c r="D14" s="9">
        <f>D13+B14</f>
        <v/>
      </c>
      <c r="F14" s="8" t="n">
        <v>32</v>
      </c>
      <c r="G14" s="9">
        <f>IF($B$4="Sim",(53-F14)*$B$3,F14*$B$3)</f>
        <v/>
      </c>
      <c r="H14" s="10" t="n"/>
      <c r="I14" s="9">
        <f>I13+G14</f>
        <v/>
      </c>
    </row>
    <row r="15">
      <c r="A15" s="8" t="n">
        <v>7</v>
      </c>
      <c r="B15" s="9">
        <f>IF($B$4="Sim",(53-A15)*$B$3,A15*$B$3)</f>
        <v/>
      </c>
      <c r="C15" s="10" t="n"/>
      <c r="D15" s="9">
        <f>D14+B15</f>
        <v/>
      </c>
      <c r="F15" s="8" t="n">
        <v>33</v>
      </c>
      <c r="G15" s="9">
        <f>IF($B$4="Sim",(53-F15)*$B$3,F15*$B$3)</f>
        <v/>
      </c>
      <c r="H15" s="10" t="n"/>
      <c r="I15" s="9">
        <f>I14+G15</f>
        <v/>
      </c>
    </row>
    <row r="16">
      <c r="A16" s="8" t="n">
        <v>8</v>
      </c>
      <c r="B16" s="9">
        <f>IF($B$4="Sim",(53-A16)*$B$3,A16*$B$3)</f>
        <v/>
      </c>
      <c r="C16" s="10" t="n"/>
      <c r="D16" s="9">
        <f>D15+B16</f>
        <v/>
      </c>
      <c r="F16" s="8" t="n">
        <v>34</v>
      </c>
      <c r="G16" s="9">
        <f>IF($B$4="Sim",(53-F16)*$B$3,F16*$B$3)</f>
        <v/>
      </c>
      <c r="H16" s="10" t="n"/>
      <c r="I16" s="9">
        <f>I15+G16</f>
        <v/>
      </c>
    </row>
    <row r="17">
      <c r="A17" s="8" t="n">
        <v>9</v>
      </c>
      <c r="B17" s="9">
        <f>IF($B$4="Sim",(53-A17)*$B$3,A17*$B$3)</f>
        <v/>
      </c>
      <c r="C17" s="10" t="n"/>
      <c r="D17" s="9">
        <f>D16+B17</f>
        <v/>
      </c>
      <c r="F17" s="8" t="n">
        <v>35</v>
      </c>
      <c r="G17" s="9">
        <f>IF($B$4="Sim",(53-F17)*$B$3,F17*$B$3)</f>
        <v/>
      </c>
      <c r="H17" s="10" t="n"/>
      <c r="I17" s="9">
        <f>I16+G17</f>
        <v/>
      </c>
    </row>
    <row r="18">
      <c r="A18" s="8" t="n">
        <v>10</v>
      </c>
      <c r="B18" s="9">
        <f>IF($B$4="Sim",(53-A18)*$B$3,A18*$B$3)</f>
        <v/>
      </c>
      <c r="C18" s="10" t="n"/>
      <c r="D18" s="9">
        <f>D17+B18</f>
        <v/>
      </c>
      <c r="F18" s="8" t="n">
        <v>36</v>
      </c>
      <c r="G18" s="9">
        <f>IF($B$4="Sim",(53-F18)*$B$3,F18*$B$3)</f>
        <v/>
      </c>
      <c r="H18" s="10" t="n"/>
      <c r="I18" s="9">
        <f>I17+G18</f>
        <v/>
      </c>
    </row>
    <row r="19">
      <c r="A19" s="8" t="n">
        <v>11</v>
      </c>
      <c r="B19" s="9">
        <f>IF($B$4="Sim",(53-A19)*$B$3,A19*$B$3)</f>
        <v/>
      </c>
      <c r="C19" s="10" t="n"/>
      <c r="D19" s="9">
        <f>D18+B19</f>
        <v/>
      </c>
      <c r="F19" s="8" t="n">
        <v>37</v>
      </c>
      <c r="G19" s="9">
        <f>IF($B$4="Sim",(53-F19)*$B$3,F19*$B$3)</f>
        <v/>
      </c>
      <c r="H19" s="10" t="n"/>
      <c r="I19" s="9">
        <f>I18+G19</f>
        <v/>
      </c>
    </row>
    <row r="20">
      <c r="A20" s="8" t="n">
        <v>12</v>
      </c>
      <c r="B20" s="9">
        <f>IF($B$4="Sim",(53-A20)*$B$3,A20*$B$3)</f>
        <v/>
      </c>
      <c r="C20" s="10" t="n"/>
      <c r="D20" s="9">
        <f>D19+B20</f>
        <v/>
      </c>
      <c r="F20" s="8" t="n">
        <v>38</v>
      </c>
      <c r="G20" s="9">
        <f>IF($B$4="Sim",(53-F20)*$B$3,F20*$B$3)</f>
        <v/>
      </c>
      <c r="H20" s="10" t="n"/>
      <c r="I20" s="9">
        <f>I19+G20</f>
        <v/>
      </c>
    </row>
    <row r="21">
      <c r="A21" s="8" t="n">
        <v>13</v>
      </c>
      <c r="B21" s="9">
        <f>IF($B$4="Sim",(53-A21)*$B$3,A21*$B$3)</f>
        <v/>
      </c>
      <c r="C21" s="10" t="n"/>
      <c r="D21" s="9">
        <f>D20+B21</f>
        <v/>
      </c>
      <c r="F21" s="8" t="n">
        <v>39</v>
      </c>
      <c r="G21" s="9">
        <f>IF($B$4="Sim",(53-F21)*$B$3,F21*$B$3)</f>
        <v/>
      </c>
      <c r="H21" s="10" t="n"/>
      <c r="I21" s="9">
        <f>I20+G21</f>
        <v/>
      </c>
    </row>
    <row r="22">
      <c r="A22" s="8" t="n">
        <v>14</v>
      </c>
      <c r="B22" s="9">
        <f>IF($B$4="Sim",(53-A22)*$B$3,A22*$B$3)</f>
        <v/>
      </c>
      <c r="C22" s="10" t="n"/>
      <c r="D22" s="9">
        <f>D21+B22</f>
        <v/>
      </c>
      <c r="F22" s="8" t="n">
        <v>40</v>
      </c>
      <c r="G22" s="9">
        <f>IF($B$4="Sim",(53-F22)*$B$3,F22*$B$3)</f>
        <v/>
      </c>
      <c r="H22" s="10" t="n"/>
      <c r="I22" s="9">
        <f>I21+G22</f>
        <v/>
      </c>
    </row>
    <row r="23">
      <c r="A23" s="8" t="n">
        <v>15</v>
      </c>
      <c r="B23" s="9">
        <f>IF($B$4="Sim",(53-A23)*$B$3,A23*$B$3)</f>
        <v/>
      </c>
      <c r="C23" s="10" t="n"/>
      <c r="D23" s="9">
        <f>D22+B23</f>
        <v/>
      </c>
      <c r="F23" s="8" t="n">
        <v>41</v>
      </c>
      <c r="G23" s="9">
        <f>IF($B$4="Sim",(53-F23)*$B$3,F23*$B$3)</f>
        <v/>
      </c>
      <c r="H23" s="10" t="n"/>
      <c r="I23" s="9">
        <f>I22+G23</f>
        <v/>
      </c>
    </row>
    <row r="24">
      <c r="A24" s="8" t="n">
        <v>16</v>
      </c>
      <c r="B24" s="9">
        <f>IF($B$4="Sim",(53-A24)*$B$3,A24*$B$3)</f>
        <v/>
      </c>
      <c r="C24" s="10" t="n"/>
      <c r="D24" s="9">
        <f>D23+B24</f>
        <v/>
      </c>
      <c r="F24" s="8" t="n">
        <v>42</v>
      </c>
      <c r="G24" s="9">
        <f>IF($B$4="Sim",(53-F24)*$B$3,F24*$B$3)</f>
        <v/>
      </c>
      <c r="H24" s="10" t="n"/>
      <c r="I24" s="9">
        <f>I23+G24</f>
        <v/>
      </c>
    </row>
    <row r="25">
      <c r="A25" s="8" t="n">
        <v>17</v>
      </c>
      <c r="B25" s="9">
        <f>IF($B$4="Sim",(53-A25)*$B$3,A25*$B$3)</f>
        <v/>
      </c>
      <c r="C25" s="10" t="n"/>
      <c r="D25" s="9">
        <f>D24+B25</f>
        <v/>
      </c>
      <c r="F25" s="8" t="n">
        <v>43</v>
      </c>
      <c r="G25" s="9">
        <f>IF($B$4="Sim",(53-F25)*$B$3,F25*$B$3)</f>
        <v/>
      </c>
      <c r="H25" s="10" t="n"/>
      <c r="I25" s="9">
        <f>I24+G25</f>
        <v/>
      </c>
    </row>
    <row r="26">
      <c r="A26" s="8" t="n">
        <v>18</v>
      </c>
      <c r="B26" s="9">
        <f>IF($B$4="Sim",(53-A26)*$B$3,A26*$B$3)</f>
        <v/>
      </c>
      <c r="C26" s="10" t="n"/>
      <c r="D26" s="9">
        <f>D25+B26</f>
        <v/>
      </c>
      <c r="F26" s="8" t="n">
        <v>44</v>
      </c>
      <c r="G26" s="9">
        <f>IF($B$4="Sim",(53-F26)*$B$3,F26*$B$3)</f>
        <v/>
      </c>
      <c r="H26" s="10" t="n"/>
      <c r="I26" s="9">
        <f>I25+G26</f>
        <v/>
      </c>
    </row>
    <row r="27">
      <c r="A27" s="8" t="n">
        <v>19</v>
      </c>
      <c r="B27" s="9">
        <f>IF($B$4="Sim",(53-A27)*$B$3,A27*$B$3)</f>
        <v/>
      </c>
      <c r="C27" s="10" t="n"/>
      <c r="D27" s="9">
        <f>D26+B27</f>
        <v/>
      </c>
      <c r="F27" s="8" t="n">
        <v>45</v>
      </c>
      <c r="G27" s="9">
        <f>IF($B$4="Sim",(53-F27)*$B$3,F27*$B$3)</f>
        <v/>
      </c>
      <c r="H27" s="10" t="n"/>
      <c r="I27" s="9">
        <f>I26+G27</f>
        <v/>
      </c>
    </row>
    <row r="28">
      <c r="A28" s="8" t="n">
        <v>20</v>
      </c>
      <c r="B28" s="9">
        <f>IF($B$4="Sim",(53-A28)*$B$3,A28*$B$3)</f>
        <v/>
      </c>
      <c r="C28" s="10" t="n"/>
      <c r="D28" s="9">
        <f>D27+B28</f>
        <v/>
      </c>
      <c r="F28" s="8" t="n">
        <v>46</v>
      </c>
      <c r="G28" s="9">
        <f>IF($B$4="Sim",(53-F28)*$B$3,F28*$B$3)</f>
        <v/>
      </c>
      <c r="H28" s="10" t="n"/>
      <c r="I28" s="9">
        <f>I27+G28</f>
        <v/>
      </c>
    </row>
    <row r="29">
      <c r="A29" s="8" t="n">
        <v>21</v>
      </c>
      <c r="B29" s="9">
        <f>IF($B$4="Sim",(53-A29)*$B$3,A29*$B$3)</f>
        <v/>
      </c>
      <c r="C29" s="10" t="n"/>
      <c r="D29" s="9">
        <f>D28+B29</f>
        <v/>
      </c>
      <c r="F29" s="8" t="n">
        <v>47</v>
      </c>
      <c r="G29" s="9">
        <f>IF($B$4="Sim",(53-F29)*$B$3,F29*$B$3)</f>
        <v/>
      </c>
      <c r="H29" s="10" t="n"/>
      <c r="I29" s="9">
        <f>I28+G29</f>
        <v/>
      </c>
    </row>
    <row r="30">
      <c r="A30" s="8" t="n">
        <v>22</v>
      </c>
      <c r="B30" s="9">
        <f>IF($B$4="Sim",(53-A30)*$B$3,A30*$B$3)</f>
        <v/>
      </c>
      <c r="C30" s="10" t="n"/>
      <c r="D30" s="9">
        <f>D29+B30</f>
        <v/>
      </c>
      <c r="F30" s="8" t="n">
        <v>48</v>
      </c>
      <c r="G30" s="9">
        <f>IF($B$4="Sim",(53-F30)*$B$3,F30*$B$3)</f>
        <v/>
      </c>
      <c r="H30" s="10" t="n"/>
      <c r="I30" s="9">
        <f>I29+G30</f>
        <v/>
      </c>
    </row>
    <row r="31">
      <c r="A31" s="8" t="n">
        <v>23</v>
      </c>
      <c r="B31" s="9">
        <f>IF($B$4="Sim",(53-A31)*$B$3,A31*$B$3)</f>
        <v/>
      </c>
      <c r="C31" s="10" t="n"/>
      <c r="D31" s="9">
        <f>D30+B31</f>
        <v/>
      </c>
      <c r="F31" s="8" t="n">
        <v>49</v>
      </c>
      <c r="G31" s="9">
        <f>IF($B$4="Sim",(53-F31)*$B$3,F31*$B$3)</f>
        <v/>
      </c>
      <c r="H31" s="10" t="n"/>
      <c r="I31" s="9">
        <f>I30+G31</f>
        <v/>
      </c>
    </row>
    <row r="32">
      <c r="A32" s="8" t="n">
        <v>24</v>
      </c>
      <c r="B32" s="9">
        <f>IF($B$4="Sim",(53-A32)*$B$3,A32*$B$3)</f>
        <v/>
      </c>
      <c r="C32" s="10" t="n"/>
      <c r="D32" s="9">
        <f>D31+B32</f>
        <v/>
      </c>
      <c r="F32" s="8" t="n">
        <v>50</v>
      </c>
      <c r="G32" s="9">
        <f>IF($B$4="Sim",(53-F32)*$B$3,F32*$B$3)</f>
        <v/>
      </c>
      <c r="H32" s="10" t="n"/>
      <c r="I32" s="9">
        <f>I31+G32</f>
        <v/>
      </c>
    </row>
    <row r="33">
      <c r="A33" s="8" t="n">
        <v>25</v>
      </c>
      <c r="B33" s="9">
        <f>IF($B$4="Sim",(53-A33)*$B$3,A33*$B$3)</f>
        <v/>
      </c>
      <c r="C33" s="10" t="n"/>
      <c r="D33" s="9">
        <f>D32+B33</f>
        <v/>
      </c>
      <c r="F33" s="8" t="n">
        <v>51</v>
      </c>
      <c r="G33" s="9">
        <f>IF($B$4="Sim",(53-F33)*$B$3,F33*$B$3)</f>
        <v/>
      </c>
      <c r="H33" s="10" t="n"/>
      <c r="I33" s="9">
        <f>I32+G33</f>
        <v/>
      </c>
    </row>
    <row r="34">
      <c r="A34" s="8" t="n">
        <v>26</v>
      </c>
      <c r="B34" s="9">
        <f>IF($B$4="Sim",(53-A34)*$B$3,A34*$B$3)</f>
        <v/>
      </c>
      <c r="C34" s="10" t="n"/>
      <c r="D34" s="9">
        <f>D33+B34</f>
        <v/>
      </c>
      <c r="F34" s="8" t="n">
        <v>52</v>
      </c>
      <c r="G34" s="9">
        <f>IF($B$4="Sim",(53-F34)*$B$3,F34*$B$3)</f>
        <v/>
      </c>
      <c r="H34" s="10" t="n"/>
      <c r="I34" s="9">
        <f>I33+G34</f>
        <v/>
      </c>
    </row>
  </sheetData>
  <mergeCells count="1">
    <mergeCell ref="A1:I1"/>
  </mergeCells>
  <dataValidations count="3">
    <dataValidation sqref="B4" showDropDown="0" showInputMessage="0" showErrorMessage="0" allowBlank="1" type="list">
      <formula1>"Sim,Não"</formula1>
    </dataValidation>
    <dataValidation sqref="C9:C34" showDropDown="0" showInputMessage="0" showErrorMessage="0" allowBlank="1" type="list">
      <formula1>"Sim"</formula1>
    </dataValidation>
    <dataValidation sqref="H9:H34" showDropDown="0" showInputMessage="0" showErrorMessage="0" allowBlank="1" type="list">
      <formula1>"Sim"</formula1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22" customWidth="1" min="3" max="3"/>
  </cols>
  <sheetData>
    <row r="1" ht="22" customHeight="1">
      <c r="A1" s="1" t="inlineStr">
        <is>
          <t>O total do desafio é o valor base × 1.378</t>
        </is>
      </c>
    </row>
    <row r="3">
      <c r="A3" s="7" t="inlineStr">
        <is>
          <t>Valor base</t>
        </is>
      </c>
      <c r="B3" s="7" t="inlineStr">
        <is>
          <t>Depósito da semana 52</t>
        </is>
      </c>
      <c r="C3" s="7" t="inlineStr">
        <is>
          <t>Total em 52 semanas</t>
        </is>
      </c>
    </row>
    <row r="4">
      <c r="A4" s="9" t="n">
        <v>1</v>
      </c>
      <c r="B4" s="9">
        <f>A4*52</f>
        <v/>
      </c>
      <c r="C4" s="11">
        <f>A4*SUMPRODUCT(ROW($A$1:$A$52))</f>
        <v/>
      </c>
    </row>
    <row r="5">
      <c r="A5" s="9" t="n">
        <v>2</v>
      </c>
      <c r="B5" s="9">
        <f>A5*52</f>
        <v/>
      </c>
      <c r="C5" s="11">
        <f>A5*SUMPRODUCT(ROW($A$1:$A$52))</f>
        <v/>
      </c>
    </row>
    <row r="6">
      <c r="A6" s="9" t="n">
        <v>3</v>
      </c>
      <c r="B6" s="9">
        <f>A6*52</f>
        <v/>
      </c>
      <c r="C6" s="11">
        <f>A6*SUMPRODUCT(ROW($A$1:$A$52))</f>
        <v/>
      </c>
    </row>
    <row r="7">
      <c r="A7" s="9" t="n">
        <v>5</v>
      </c>
      <c r="B7" s="9">
        <f>A7*52</f>
        <v/>
      </c>
      <c r="C7" s="11">
        <f>A7*SUMPRODUCT(ROW($A$1:$A$52))</f>
        <v/>
      </c>
    </row>
    <row r="8">
      <c r="A8" s="9" t="n">
        <v>10</v>
      </c>
      <c r="B8" s="9">
        <f>A8*52</f>
        <v/>
      </c>
      <c r="C8" s="11">
        <f>A8*SUMPRODUCT(ROW($A$1:$A$52))</f>
        <v/>
      </c>
    </row>
    <row r="9">
      <c r="A9" s="9" t="n">
        <v>20</v>
      </c>
      <c r="B9" s="9">
        <f>A9*52</f>
        <v/>
      </c>
      <c r="C9" s="11">
        <f>A9*SUMPRODUCT(ROW($A$1:$A$52))</f>
        <v/>
      </c>
    </row>
    <row r="10">
      <c r="A10" s="9" t="n">
        <v>100</v>
      </c>
      <c r="B10" s="9">
        <f>A10*52</f>
        <v/>
      </c>
      <c r="C10" s="11">
        <f>A10*SUMPRODUCT(ROW($A$1:$A$52))</f>
        <v/>
      </c>
    </row>
    <row r="12">
      <c r="A12" s="12" t="inlineStr">
        <is>
          <t>Quanto depositar por semana para chegar a uma meta</t>
        </is>
      </c>
    </row>
    <row r="13">
      <c r="A13" s="7" t="inlineStr">
        <is>
          <t>Meta</t>
        </is>
      </c>
      <c r="B13" s="7" t="inlineStr">
        <is>
          <t>Valor base (meta ÷ 1.378)</t>
        </is>
      </c>
      <c r="C13" s="7" t="inlineStr">
        <is>
          <t>Total com essa base</t>
        </is>
      </c>
    </row>
    <row r="14">
      <c r="A14" s="9" t="n">
        <v>10000</v>
      </c>
      <c r="B14" s="11">
        <f>ROUNDUP(A14/1378,2)</f>
        <v/>
      </c>
      <c r="C14" s="9">
        <f>B14*1378</f>
        <v/>
      </c>
    </row>
    <row r="15">
      <c r="A15" s="9" t="n">
        <v>7000</v>
      </c>
      <c r="B15" s="11">
        <f>ROUNDUP(A15/1378,2)</f>
        <v/>
      </c>
      <c r="C15" s="9">
        <f>B15*1378</f>
        <v/>
      </c>
    </row>
    <row r="17">
      <c r="A17" s="12" t="inlineStr">
        <is>
          <t>Os mesmos R$ 6.890 (base R$ 5) em depósitos mensais fixos</t>
        </is>
      </c>
    </row>
    <row r="18">
      <c r="A18" s="2" t="inlineStr">
        <is>
          <t>Depósito mensal</t>
        </is>
      </c>
      <c r="B18" s="4">
        <f>5*1378/12</f>
        <v/>
      </c>
    </row>
    <row r="20">
      <c r="A20" s="12" t="inlineStr">
        <is>
          <t>Versão em 12 meses (mês n = n × valor base)</t>
        </is>
      </c>
    </row>
    <row r="21">
      <c r="A21" s="2" t="inlineStr">
        <is>
          <t>Total com base R$ 5</t>
        </is>
      </c>
      <c r="B21" s="4">
        <f>5*SUMPRODUCT(ROW($A$1:$A$12))</f>
        <v/>
      </c>
    </row>
    <row r="23">
      <c r="A23" s="12" t="inlineStr">
        <is>
          <t>Esqueceu a semana 10 (base R$ 5)? Some o valor dela à semana 11</t>
        </is>
      </c>
    </row>
    <row r="24">
      <c r="A24" s="2" t="inlineStr">
        <is>
          <t>Depósito da semana 11</t>
        </is>
      </c>
      <c r="B24" s="4">
        <f>5*11+5*10</f>
        <v/>
      </c>
    </row>
  </sheetData>
  <mergeCells count="1">
    <mergeCell ref="A1:C1"/>
  </mergeCells>
  <printOptions horizontalCentered="1"/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6" customWidth="1" min="3" max="3"/>
    <col width="14" customWidth="1" min="4" max="4"/>
    <col width="3" customWidth="1" min="5" max="5"/>
    <col width="10" customWidth="1" min="6" max="6"/>
    <col width="14" customWidth="1" min="7" max="7"/>
    <col width="6" customWidth="1" min="8" max="8"/>
    <col width="14" customWidth="1" min="9" max="9"/>
  </cols>
  <sheetData>
    <row r="1" ht="22" customHeight="1">
      <c r="A1" s="1" t="inlineStr">
        <is>
          <t>Desafio 52 Semanas (base R$ 5) — PlanilhaCentral.com</t>
        </is>
      </c>
    </row>
    <row r="3">
      <c r="A3" s="13" t="inlineStr">
        <is>
          <t>Semana n = n × R$ 5 · Total: R$ 6.890</t>
        </is>
      </c>
    </row>
    <row r="5">
      <c r="A5" s="7" t="inlineStr">
        <is>
          <t>Semana</t>
        </is>
      </c>
      <c r="B5" s="7" t="inlineStr">
        <is>
          <t>Depósito</t>
        </is>
      </c>
      <c r="C5" s="7" t="inlineStr">
        <is>
          <t>✓</t>
        </is>
      </c>
      <c r="D5" s="7" t="inlineStr">
        <is>
          <t>Acumulado</t>
        </is>
      </c>
      <c r="F5" s="7" t="inlineStr">
        <is>
          <t>Semana</t>
        </is>
      </c>
      <c r="G5" s="7" t="inlineStr">
        <is>
          <t>Depósito</t>
        </is>
      </c>
      <c r="H5" s="7" t="inlineStr">
        <is>
          <t>✓</t>
        </is>
      </c>
      <c r="I5" s="7" t="inlineStr">
        <is>
          <t>Acumulado</t>
        </is>
      </c>
    </row>
    <row r="6" ht="26" customHeight="1">
      <c r="A6" s="8" t="n">
        <v>1</v>
      </c>
      <c r="B6" s="9" t="n">
        <v>5</v>
      </c>
      <c r="C6" s="14" t="n"/>
      <c r="D6" s="9" t="n">
        <v>5</v>
      </c>
      <c r="F6" s="8" t="n">
        <v>27</v>
      </c>
      <c r="G6" s="9" t="n">
        <v>135</v>
      </c>
      <c r="H6" s="14" t="n"/>
      <c r="I6" s="9" t="n">
        <v>1890</v>
      </c>
    </row>
    <row r="7" ht="26" customHeight="1">
      <c r="A7" s="8" t="n">
        <v>2</v>
      </c>
      <c r="B7" s="9" t="n">
        <v>10</v>
      </c>
      <c r="C7" s="14" t="n"/>
      <c r="D7" s="9" t="n">
        <v>15</v>
      </c>
      <c r="F7" s="8" t="n">
        <v>28</v>
      </c>
      <c r="G7" s="9" t="n">
        <v>140</v>
      </c>
      <c r="H7" s="14" t="n"/>
      <c r="I7" s="9" t="n">
        <v>2030</v>
      </c>
    </row>
    <row r="8" ht="26" customHeight="1">
      <c r="A8" s="8" t="n">
        <v>3</v>
      </c>
      <c r="B8" s="9" t="n">
        <v>15</v>
      </c>
      <c r="C8" s="14" t="n"/>
      <c r="D8" s="9" t="n">
        <v>30</v>
      </c>
      <c r="F8" s="8" t="n">
        <v>29</v>
      </c>
      <c r="G8" s="9" t="n">
        <v>145</v>
      </c>
      <c r="H8" s="14" t="n"/>
      <c r="I8" s="9" t="n">
        <v>2175</v>
      </c>
    </row>
    <row r="9" ht="26" customHeight="1">
      <c r="A9" s="8" t="n">
        <v>4</v>
      </c>
      <c r="B9" s="9" t="n">
        <v>20</v>
      </c>
      <c r="C9" s="14" t="n"/>
      <c r="D9" s="9" t="n">
        <v>50</v>
      </c>
      <c r="F9" s="8" t="n">
        <v>30</v>
      </c>
      <c r="G9" s="9" t="n">
        <v>150</v>
      </c>
      <c r="H9" s="14" t="n"/>
      <c r="I9" s="9" t="n">
        <v>2325</v>
      </c>
    </row>
    <row r="10" ht="26" customHeight="1">
      <c r="A10" s="8" t="n">
        <v>5</v>
      </c>
      <c r="B10" s="9" t="n">
        <v>25</v>
      </c>
      <c r="C10" s="14" t="n"/>
      <c r="D10" s="9" t="n">
        <v>75</v>
      </c>
      <c r="F10" s="8" t="n">
        <v>31</v>
      </c>
      <c r="G10" s="9" t="n">
        <v>155</v>
      </c>
      <c r="H10" s="14" t="n"/>
      <c r="I10" s="9" t="n">
        <v>2480</v>
      </c>
    </row>
    <row r="11" ht="26" customHeight="1">
      <c r="A11" s="8" t="n">
        <v>6</v>
      </c>
      <c r="B11" s="9" t="n">
        <v>30</v>
      </c>
      <c r="C11" s="14" t="n"/>
      <c r="D11" s="9" t="n">
        <v>105</v>
      </c>
      <c r="F11" s="8" t="n">
        <v>32</v>
      </c>
      <c r="G11" s="9" t="n">
        <v>160</v>
      </c>
      <c r="H11" s="14" t="n"/>
      <c r="I11" s="9" t="n">
        <v>2640</v>
      </c>
    </row>
    <row r="12" ht="26" customHeight="1">
      <c r="A12" s="8" t="n">
        <v>7</v>
      </c>
      <c r="B12" s="9" t="n">
        <v>35</v>
      </c>
      <c r="C12" s="14" t="n"/>
      <c r="D12" s="9" t="n">
        <v>140</v>
      </c>
      <c r="F12" s="8" t="n">
        <v>33</v>
      </c>
      <c r="G12" s="9" t="n">
        <v>165</v>
      </c>
      <c r="H12" s="14" t="n"/>
      <c r="I12" s="9" t="n">
        <v>2805</v>
      </c>
    </row>
    <row r="13" ht="26" customHeight="1">
      <c r="A13" s="8" t="n">
        <v>8</v>
      </c>
      <c r="B13" s="9" t="n">
        <v>40</v>
      </c>
      <c r="C13" s="14" t="n"/>
      <c r="D13" s="9" t="n">
        <v>180</v>
      </c>
      <c r="F13" s="8" t="n">
        <v>34</v>
      </c>
      <c r="G13" s="9" t="n">
        <v>170</v>
      </c>
      <c r="H13" s="14" t="n"/>
      <c r="I13" s="9" t="n">
        <v>2975</v>
      </c>
    </row>
    <row r="14" ht="26" customHeight="1">
      <c r="A14" s="8" t="n">
        <v>9</v>
      </c>
      <c r="B14" s="9" t="n">
        <v>45</v>
      </c>
      <c r="C14" s="14" t="n"/>
      <c r="D14" s="9" t="n">
        <v>225</v>
      </c>
      <c r="F14" s="8" t="n">
        <v>35</v>
      </c>
      <c r="G14" s="9" t="n">
        <v>175</v>
      </c>
      <c r="H14" s="14" t="n"/>
      <c r="I14" s="9" t="n">
        <v>3150</v>
      </c>
    </row>
    <row r="15" ht="26" customHeight="1">
      <c r="A15" s="8" t="n">
        <v>10</v>
      </c>
      <c r="B15" s="9" t="n">
        <v>50</v>
      </c>
      <c r="C15" s="14" t="n"/>
      <c r="D15" s="9" t="n">
        <v>275</v>
      </c>
      <c r="F15" s="8" t="n">
        <v>36</v>
      </c>
      <c r="G15" s="9" t="n">
        <v>180</v>
      </c>
      <c r="H15" s="14" t="n"/>
      <c r="I15" s="9" t="n">
        <v>3330</v>
      </c>
    </row>
    <row r="16" ht="26" customHeight="1">
      <c r="A16" s="8" t="n">
        <v>11</v>
      </c>
      <c r="B16" s="9" t="n">
        <v>55</v>
      </c>
      <c r="C16" s="14" t="n"/>
      <c r="D16" s="9" t="n">
        <v>330</v>
      </c>
      <c r="F16" s="8" t="n">
        <v>37</v>
      </c>
      <c r="G16" s="9" t="n">
        <v>185</v>
      </c>
      <c r="H16" s="14" t="n"/>
      <c r="I16" s="9" t="n">
        <v>3515</v>
      </c>
    </row>
    <row r="17" ht="26" customHeight="1">
      <c r="A17" s="8" t="n">
        <v>12</v>
      </c>
      <c r="B17" s="9" t="n">
        <v>60</v>
      </c>
      <c r="C17" s="14" t="n"/>
      <c r="D17" s="9" t="n">
        <v>390</v>
      </c>
      <c r="F17" s="8" t="n">
        <v>38</v>
      </c>
      <c r="G17" s="9" t="n">
        <v>190</v>
      </c>
      <c r="H17" s="14" t="n"/>
      <c r="I17" s="9" t="n">
        <v>3705</v>
      </c>
    </row>
    <row r="18" ht="26" customHeight="1">
      <c r="A18" s="8" t="n">
        <v>13</v>
      </c>
      <c r="B18" s="9" t="n">
        <v>65</v>
      </c>
      <c r="C18" s="14" t="n"/>
      <c r="D18" s="9" t="n">
        <v>455</v>
      </c>
      <c r="F18" s="8" t="n">
        <v>39</v>
      </c>
      <c r="G18" s="9" t="n">
        <v>195</v>
      </c>
      <c r="H18" s="14" t="n"/>
      <c r="I18" s="9" t="n">
        <v>3900</v>
      </c>
    </row>
    <row r="19" ht="26" customHeight="1">
      <c r="A19" s="8" t="n">
        <v>14</v>
      </c>
      <c r="B19" s="9" t="n">
        <v>70</v>
      </c>
      <c r="C19" s="14" t="n"/>
      <c r="D19" s="9" t="n">
        <v>525</v>
      </c>
      <c r="F19" s="8" t="n">
        <v>40</v>
      </c>
      <c r="G19" s="9" t="n">
        <v>200</v>
      </c>
      <c r="H19" s="14" t="n"/>
      <c r="I19" s="9" t="n">
        <v>4100</v>
      </c>
    </row>
    <row r="20" ht="26" customHeight="1">
      <c r="A20" s="8" t="n">
        <v>15</v>
      </c>
      <c r="B20" s="9" t="n">
        <v>75</v>
      </c>
      <c r="C20" s="14" t="n"/>
      <c r="D20" s="9" t="n">
        <v>600</v>
      </c>
      <c r="F20" s="8" t="n">
        <v>41</v>
      </c>
      <c r="G20" s="9" t="n">
        <v>205</v>
      </c>
      <c r="H20" s="14" t="n"/>
      <c r="I20" s="9" t="n">
        <v>4305</v>
      </c>
    </row>
    <row r="21" ht="26" customHeight="1">
      <c r="A21" s="8" t="n">
        <v>16</v>
      </c>
      <c r="B21" s="9" t="n">
        <v>80</v>
      </c>
      <c r="C21" s="14" t="n"/>
      <c r="D21" s="9" t="n">
        <v>680</v>
      </c>
      <c r="F21" s="8" t="n">
        <v>42</v>
      </c>
      <c r="G21" s="9" t="n">
        <v>210</v>
      </c>
      <c r="H21" s="14" t="n"/>
      <c r="I21" s="9" t="n">
        <v>4515</v>
      </c>
    </row>
    <row r="22" ht="26" customHeight="1">
      <c r="A22" s="8" t="n">
        <v>17</v>
      </c>
      <c r="B22" s="9" t="n">
        <v>85</v>
      </c>
      <c r="C22" s="14" t="n"/>
      <c r="D22" s="9" t="n">
        <v>765</v>
      </c>
      <c r="F22" s="8" t="n">
        <v>43</v>
      </c>
      <c r="G22" s="9" t="n">
        <v>215</v>
      </c>
      <c r="H22" s="14" t="n"/>
      <c r="I22" s="9" t="n">
        <v>4730</v>
      </c>
    </row>
    <row r="23" ht="26" customHeight="1">
      <c r="A23" s="8" t="n">
        <v>18</v>
      </c>
      <c r="B23" s="9" t="n">
        <v>90</v>
      </c>
      <c r="C23" s="14" t="n"/>
      <c r="D23" s="9" t="n">
        <v>855</v>
      </c>
      <c r="F23" s="8" t="n">
        <v>44</v>
      </c>
      <c r="G23" s="9" t="n">
        <v>220</v>
      </c>
      <c r="H23" s="14" t="n"/>
      <c r="I23" s="9" t="n">
        <v>4950</v>
      </c>
    </row>
    <row r="24" ht="26" customHeight="1">
      <c r="A24" s="8" t="n">
        <v>19</v>
      </c>
      <c r="B24" s="9" t="n">
        <v>95</v>
      </c>
      <c r="C24" s="14" t="n"/>
      <c r="D24" s="9" t="n">
        <v>950</v>
      </c>
      <c r="F24" s="8" t="n">
        <v>45</v>
      </c>
      <c r="G24" s="9" t="n">
        <v>225</v>
      </c>
      <c r="H24" s="14" t="n"/>
      <c r="I24" s="9" t="n">
        <v>5175</v>
      </c>
    </row>
    <row r="25" ht="26" customHeight="1">
      <c r="A25" s="8" t="n">
        <v>20</v>
      </c>
      <c r="B25" s="9" t="n">
        <v>100</v>
      </c>
      <c r="C25" s="14" t="n"/>
      <c r="D25" s="9" t="n">
        <v>1050</v>
      </c>
      <c r="F25" s="8" t="n">
        <v>46</v>
      </c>
      <c r="G25" s="9" t="n">
        <v>230</v>
      </c>
      <c r="H25" s="14" t="n"/>
      <c r="I25" s="9" t="n">
        <v>5405</v>
      </c>
    </row>
    <row r="26" ht="26" customHeight="1">
      <c r="A26" s="8" t="n">
        <v>21</v>
      </c>
      <c r="B26" s="9" t="n">
        <v>105</v>
      </c>
      <c r="C26" s="14" t="n"/>
      <c r="D26" s="9" t="n">
        <v>1155</v>
      </c>
      <c r="F26" s="8" t="n">
        <v>47</v>
      </c>
      <c r="G26" s="9" t="n">
        <v>235</v>
      </c>
      <c r="H26" s="14" t="n"/>
      <c r="I26" s="9" t="n">
        <v>5640</v>
      </c>
    </row>
    <row r="27" ht="26" customHeight="1">
      <c r="A27" s="8" t="n">
        <v>22</v>
      </c>
      <c r="B27" s="9" t="n">
        <v>110</v>
      </c>
      <c r="C27" s="14" t="n"/>
      <c r="D27" s="9" t="n">
        <v>1265</v>
      </c>
      <c r="F27" s="8" t="n">
        <v>48</v>
      </c>
      <c r="G27" s="9" t="n">
        <v>240</v>
      </c>
      <c r="H27" s="14" t="n"/>
      <c r="I27" s="9" t="n">
        <v>5880</v>
      </c>
    </row>
    <row r="28" ht="26" customHeight="1">
      <c r="A28" s="8" t="n">
        <v>23</v>
      </c>
      <c r="B28" s="9" t="n">
        <v>115</v>
      </c>
      <c r="C28" s="14" t="n"/>
      <c r="D28" s="9" t="n">
        <v>1380</v>
      </c>
      <c r="F28" s="8" t="n">
        <v>49</v>
      </c>
      <c r="G28" s="9" t="n">
        <v>245</v>
      </c>
      <c r="H28" s="14" t="n"/>
      <c r="I28" s="9" t="n">
        <v>6125</v>
      </c>
    </row>
    <row r="29" ht="26" customHeight="1">
      <c r="A29" s="8" t="n">
        <v>24</v>
      </c>
      <c r="B29" s="9" t="n">
        <v>120</v>
      </c>
      <c r="C29" s="14" t="n"/>
      <c r="D29" s="9" t="n">
        <v>1500</v>
      </c>
      <c r="F29" s="8" t="n">
        <v>50</v>
      </c>
      <c r="G29" s="9" t="n">
        <v>250</v>
      </c>
      <c r="H29" s="14" t="n"/>
      <c r="I29" s="9" t="n">
        <v>6375</v>
      </c>
    </row>
    <row r="30" ht="26" customHeight="1">
      <c r="A30" s="8" t="n">
        <v>25</v>
      </c>
      <c r="B30" s="9" t="n">
        <v>125</v>
      </c>
      <c r="C30" s="14" t="n"/>
      <c r="D30" s="9" t="n">
        <v>1625</v>
      </c>
      <c r="F30" s="8" t="n">
        <v>51</v>
      </c>
      <c r="G30" s="9" t="n">
        <v>255</v>
      </c>
      <c r="H30" s="14" t="n"/>
      <c r="I30" s="9" t="n">
        <v>6630</v>
      </c>
    </row>
    <row r="31" ht="26" customHeight="1">
      <c r="A31" s="8" t="n">
        <v>26</v>
      </c>
      <c r="B31" s="9" t="n">
        <v>130</v>
      </c>
      <c r="C31" s="14" t="n"/>
      <c r="D31" s="9" t="n">
        <v>1755</v>
      </c>
      <c r="F31" s="8" t="n">
        <v>52</v>
      </c>
      <c r="G31" s="9" t="n">
        <v>260</v>
      </c>
      <c r="H31" s="14" t="n"/>
      <c r="I31" s="9" t="n">
        <v>6890</v>
      </c>
    </row>
  </sheetData>
  <mergeCells count="1">
    <mergeCell ref="A1:I1"/>
  </mergeCells>
  <printOptions horizontalCentered="1"/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PlanilhaCentral</Application>
  <AppVersion>3.1</AppVersion>
  <Company>PlanilhaCentral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PlanilhaCentral</dc:creator>
  <dcterms:created xsi:type="dcterms:W3CDTF">2026-01-01T00:00:00Z</dcterms:created>
  <dcterms:modified xsi:type="dcterms:W3CDTF">2026-01-01T00:00:00Z</dcterms:modified>
  <dc:title>Desafio 52 Semanas</dc:title>
  <cp:lastModifiedBy>PlanilhaCentral</cp:lastModifiedBy>
  <dc:language>pt-BR</dc:language>
</cp:coreProperties>
</file>