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ela" sheetId="1" state="visible" r:id="rId1"/>
    <sheet name="Metas prontas" sheetId="2" state="visible" r:id="rId2"/>
    <sheet name="Para imprimi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R$&quot; #,##0.00"/>
    <numFmt numFmtId="165" formatCode="&quot;R$&quot; #,##0.00&quot; por semana&quot;"/>
  </numFmts>
  <fonts count="6">
    <font>
      <name val="Calibri"/>
      <family val="2"/>
      <color theme="1"/>
      <sz val="11"/>
      <scheme val="minor"/>
    </font>
    <font>
      <b val="1"/>
      <color rgb="00001E40"/>
      <sz val="14"/>
    </font>
    <font>
      <b val="1"/>
      <sz val="11"/>
    </font>
    <font>
      <b val="1"/>
      <color rgb="00001E40"/>
      <sz val="12"/>
    </font>
    <font>
      <i val="1"/>
      <sz val="9"/>
    </font>
    <font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E8EEF7"/>
      </patternFill>
    </fill>
    <fill>
      <patternFill patternType="solid">
        <fgColor rgb="00001E40"/>
      </patternFill>
    </fill>
  </fills>
  <borders count="2">
    <border>
      <left/>
      <right/>
      <top/>
      <bottom/>
      <diagonal/>
    </border>
    <border>
      <left style="thin">
        <color rgb="00C9D3E0"/>
      </left>
      <right style="thin">
        <color rgb="00C9D3E0"/>
      </right>
      <top style="thin">
        <color rgb="00C9D3E0"/>
      </top>
      <bottom style="thin">
        <color rgb="00C9D3E0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1" pivotButton="0" quotePrefix="0" xfId="0"/>
    <xf numFmtId="164" fontId="0" fillId="2" borderId="1" pivotButton="0" quotePrefix="0" xfId="0"/>
    <xf numFmtId="164" fontId="3" fillId="3" borderId="1" pivotButton="0" quotePrefix="0" xfId="0"/>
    <xf numFmtId="1" fontId="0" fillId="2" borderId="1" pivotButton="0" quotePrefix="0" xfId="0"/>
    <xf numFmtId="10" fontId="0" fillId="2" borderId="1" pivotButton="0" quotePrefix="0" xfId="0"/>
    <xf numFmtId="0" fontId="4" fillId="0" borderId="0" pivotButton="0" quotePrefix="0" xfId="0"/>
    <xf numFmtId="0" fontId="5" fillId="4" borderId="1" applyAlignment="1" pivotButton="0" quotePrefix="0" xfId="0">
      <alignment horizontal="center" vertical="center"/>
    </xf>
    <xf numFmtId="0" fontId="0" fillId="0" borderId="1" pivotButton="0" quotePrefix="0" xfId="0"/>
    <xf numFmtId="164" fontId="0" fillId="0" borderId="1" pivotButton="0" quotePrefix="0" xfId="0"/>
    <xf numFmtId="0" fontId="0" fillId="2" borderId="1" applyAlignment="1" pivotButton="0" quotePrefix="0" xfId="0">
      <alignment horizontal="center" vertical="center"/>
    </xf>
    <xf numFmtId="164" fontId="2" fillId="3" borderId="1" pivotButton="0" quotePrefix="0" xfId="0"/>
    <xf numFmtId="165" fontId="2" fillId="3" borderId="1" pivotButton="0" quotePrefix="0" xfId="0"/>
    <xf numFmtId="0" fontId="3" fillId="0" borderId="0" pivotButton="0" quotePrefix="0" xfId="0"/>
    <xf numFmtId="164" fontId="0" fillId="3" borderId="1" pivotButton="0" quotePrefix="0" xfId="0"/>
    <xf numFmtId="1" fontId="0" fillId="3" borderId="1" pivotButton="0" quotePrefix="0" xfId="0"/>
    <xf numFmtId="0" fontId="2" fillId="0" borderId="0" pivotButton="0" quotePrefix="0" xfId="0"/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2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13" customWidth="1" min="3" max="3"/>
    <col width="18" customWidth="1" min="4" max="4"/>
    <col width="13" customWidth="1" min="5" max="5"/>
    <col width="17" customWidth="1" min="6" max="6"/>
    <col width="14" customWidth="1" min="7" max="7"/>
  </cols>
  <sheetData>
    <row r="1" ht="22" customHeight="1">
      <c r="A1" s="1" t="inlineStr">
        <is>
          <t>Tabela para Juntar Dinheiro — PlanilhaCentral.com</t>
        </is>
      </c>
    </row>
    <row r="3">
      <c r="A3" s="2" t="inlineStr">
        <is>
          <t>Meta (R$)</t>
        </is>
      </c>
      <c r="B3" s="3" t="n">
        <v>10000</v>
      </c>
      <c r="D3" s="2" t="inlineStr">
        <is>
          <t>Depósito mensal</t>
        </is>
      </c>
      <c r="E3" s="4">
        <f>IF(B5=0,B3/B4,PMT(B5,B4,0,-B3))</f>
        <v/>
      </c>
    </row>
    <row r="4">
      <c r="A4" s="2" t="inlineStr">
        <is>
          <t>Prazo (meses)</t>
        </is>
      </c>
      <c r="B4" s="5" t="n">
        <v>12</v>
      </c>
      <c r="D4" s="2" t="inlineStr">
        <is>
          <t>Total guardado</t>
        </is>
      </c>
      <c r="E4" s="4">
        <f>MAX(F9:F32)</f>
        <v/>
      </c>
    </row>
    <row r="5">
      <c r="A5" s="2" t="inlineStr">
        <is>
          <t>Rendimento ao mês (%)</t>
        </is>
      </c>
      <c r="B5" s="6" t="n">
        <v>0</v>
      </c>
      <c r="D5" s="2" t="inlineStr">
        <is>
          <t>Falta para a meta</t>
        </is>
      </c>
      <c r="E5" s="4">
        <f>MAX(0,B3-E4)</f>
        <v/>
      </c>
    </row>
    <row r="6">
      <c r="A6" s="7" t="inlineStr">
        <is>
          <t>Preencha as células amarelas. Marque Sim quando fizer o depósito.</t>
        </is>
      </c>
    </row>
    <row r="8">
      <c r="A8" s="8" t="inlineStr">
        <is>
          <t>Mês</t>
        </is>
      </c>
      <c r="B8" s="8" t="inlineStr">
        <is>
          <t>Depósito previsto</t>
        </is>
      </c>
      <c r="C8" s="8" t="inlineStr">
        <is>
          <t>Depositado?</t>
        </is>
      </c>
      <c r="D8" s="8" t="inlineStr">
        <is>
          <t>Valor depositado</t>
        </is>
      </c>
      <c r="E8" s="8" t="inlineStr">
        <is>
          <t>Rendimento</t>
        </is>
      </c>
      <c r="F8" s="8" t="inlineStr">
        <is>
          <t>Total acumulado</t>
        </is>
      </c>
      <c r="G8" s="8" t="inlineStr">
        <is>
          <t>Falta</t>
        </is>
      </c>
    </row>
    <row r="9">
      <c r="A9" s="9">
        <f>IF(1&lt;=$B$4,1,"")</f>
        <v/>
      </c>
      <c r="B9" s="10">
        <f>IF(A9="","",$E$3)</f>
        <v/>
      </c>
      <c r="C9" s="11" t="inlineStr">
        <is>
          <t>Sim</t>
        </is>
      </c>
      <c r="D9" s="10">
        <f>IF(C9="Sim",B9,"")</f>
        <v/>
      </c>
      <c r="E9" s="10">
        <f>IF(A9="","",0*$B$5)</f>
        <v/>
      </c>
      <c r="F9" s="10">
        <f>IF(A9="","",0+E9+N(D9))</f>
        <v/>
      </c>
      <c r="G9" s="10">
        <f>IF(A9="","",MAX(0,$B$3-F9))</f>
        <v/>
      </c>
    </row>
    <row r="10">
      <c r="A10" s="9">
        <f>IF(2&lt;=$B$4,2,"")</f>
        <v/>
      </c>
      <c r="B10" s="10">
        <f>IF(A10="","",$E$3)</f>
        <v/>
      </c>
      <c r="C10" s="11" t="inlineStr">
        <is>
          <t>Sim</t>
        </is>
      </c>
      <c r="D10" s="10">
        <f>IF(C10="Sim",B10,"")</f>
        <v/>
      </c>
      <c r="E10" s="10">
        <f>IF(A10="","",F9*$B$5)</f>
        <v/>
      </c>
      <c r="F10" s="10">
        <f>IF(A10="","",F9+E10+N(D10))</f>
        <v/>
      </c>
      <c r="G10" s="10">
        <f>IF(A10="","",MAX(0,$B$3-F10))</f>
        <v/>
      </c>
    </row>
    <row r="11">
      <c r="A11" s="9">
        <f>IF(3&lt;=$B$4,3,"")</f>
        <v/>
      </c>
      <c r="B11" s="10">
        <f>IF(A11="","",$E$3)</f>
        <v/>
      </c>
      <c r="C11" s="11" t="inlineStr">
        <is>
          <t>Sim</t>
        </is>
      </c>
      <c r="D11" s="10">
        <f>IF(C11="Sim",B11,"")</f>
        <v/>
      </c>
      <c r="E11" s="10">
        <f>IF(A11="","",F10*$B$5)</f>
        <v/>
      </c>
      <c r="F11" s="10">
        <f>IF(A11="","",F10+E11+N(D11))</f>
        <v/>
      </c>
      <c r="G11" s="10">
        <f>IF(A11="","",MAX(0,$B$3-F11))</f>
        <v/>
      </c>
    </row>
    <row r="12">
      <c r="A12" s="9">
        <f>IF(4&lt;=$B$4,4,"")</f>
        <v/>
      </c>
      <c r="B12" s="10">
        <f>IF(A12="","",$E$3)</f>
        <v/>
      </c>
      <c r="C12" s="11" t="n"/>
      <c r="D12" s="10">
        <f>IF(C12="Sim",B12,"")</f>
        <v/>
      </c>
      <c r="E12" s="10">
        <f>IF(A12="","",F11*$B$5)</f>
        <v/>
      </c>
      <c r="F12" s="10">
        <f>IF(A12="","",F11+E12+N(D12))</f>
        <v/>
      </c>
      <c r="G12" s="10">
        <f>IF(A12="","",MAX(0,$B$3-F12))</f>
        <v/>
      </c>
    </row>
    <row r="13">
      <c r="A13" s="9">
        <f>IF(5&lt;=$B$4,5,"")</f>
        <v/>
      </c>
      <c r="B13" s="10">
        <f>IF(A13="","",$E$3)</f>
        <v/>
      </c>
      <c r="C13" s="11" t="n"/>
      <c r="D13" s="10">
        <f>IF(C13="Sim",B13,"")</f>
        <v/>
      </c>
      <c r="E13" s="10">
        <f>IF(A13="","",F12*$B$5)</f>
        <v/>
      </c>
      <c r="F13" s="10">
        <f>IF(A13="","",F12+E13+N(D13))</f>
        <v/>
      </c>
      <c r="G13" s="10">
        <f>IF(A13="","",MAX(0,$B$3-F13))</f>
        <v/>
      </c>
    </row>
    <row r="14">
      <c r="A14" s="9">
        <f>IF(6&lt;=$B$4,6,"")</f>
        <v/>
      </c>
      <c r="B14" s="10">
        <f>IF(A14="","",$E$3)</f>
        <v/>
      </c>
      <c r="C14" s="11" t="n"/>
      <c r="D14" s="10">
        <f>IF(C14="Sim",B14,"")</f>
        <v/>
      </c>
      <c r="E14" s="10">
        <f>IF(A14="","",F13*$B$5)</f>
        <v/>
      </c>
      <c r="F14" s="10">
        <f>IF(A14="","",F13+E14+N(D14))</f>
        <v/>
      </c>
      <c r="G14" s="10">
        <f>IF(A14="","",MAX(0,$B$3-F14))</f>
        <v/>
      </c>
    </row>
    <row r="15">
      <c r="A15" s="9">
        <f>IF(7&lt;=$B$4,7,"")</f>
        <v/>
      </c>
      <c r="B15" s="10">
        <f>IF(A15="","",$E$3)</f>
        <v/>
      </c>
      <c r="C15" s="11" t="n"/>
      <c r="D15" s="10">
        <f>IF(C15="Sim",B15,"")</f>
        <v/>
      </c>
      <c r="E15" s="10">
        <f>IF(A15="","",F14*$B$5)</f>
        <v/>
      </c>
      <c r="F15" s="10">
        <f>IF(A15="","",F14+E15+N(D15))</f>
        <v/>
      </c>
      <c r="G15" s="10">
        <f>IF(A15="","",MAX(0,$B$3-F15))</f>
        <v/>
      </c>
    </row>
    <row r="16">
      <c r="A16" s="9">
        <f>IF(8&lt;=$B$4,8,"")</f>
        <v/>
      </c>
      <c r="B16" s="10">
        <f>IF(A16="","",$E$3)</f>
        <v/>
      </c>
      <c r="C16" s="11" t="n"/>
      <c r="D16" s="10">
        <f>IF(C16="Sim",B16,"")</f>
        <v/>
      </c>
      <c r="E16" s="10">
        <f>IF(A16="","",F15*$B$5)</f>
        <v/>
      </c>
      <c r="F16" s="10">
        <f>IF(A16="","",F15+E16+N(D16))</f>
        <v/>
      </c>
      <c r="G16" s="10">
        <f>IF(A16="","",MAX(0,$B$3-F16))</f>
        <v/>
      </c>
    </row>
    <row r="17">
      <c r="A17" s="9">
        <f>IF(9&lt;=$B$4,9,"")</f>
        <v/>
      </c>
      <c r="B17" s="10">
        <f>IF(A17="","",$E$3)</f>
        <v/>
      </c>
      <c r="C17" s="11" t="n"/>
      <c r="D17" s="10">
        <f>IF(C17="Sim",B17,"")</f>
        <v/>
      </c>
      <c r="E17" s="10">
        <f>IF(A17="","",F16*$B$5)</f>
        <v/>
      </c>
      <c r="F17" s="10">
        <f>IF(A17="","",F16+E17+N(D17))</f>
        <v/>
      </c>
      <c r="G17" s="10">
        <f>IF(A17="","",MAX(0,$B$3-F17))</f>
        <v/>
      </c>
    </row>
    <row r="18">
      <c r="A18" s="9">
        <f>IF(10&lt;=$B$4,10,"")</f>
        <v/>
      </c>
      <c r="B18" s="10">
        <f>IF(A18="","",$E$3)</f>
        <v/>
      </c>
      <c r="C18" s="11" t="n"/>
      <c r="D18" s="10">
        <f>IF(C18="Sim",B18,"")</f>
        <v/>
      </c>
      <c r="E18" s="10">
        <f>IF(A18="","",F17*$B$5)</f>
        <v/>
      </c>
      <c r="F18" s="10">
        <f>IF(A18="","",F17+E18+N(D18))</f>
        <v/>
      </c>
      <c r="G18" s="10">
        <f>IF(A18="","",MAX(0,$B$3-F18))</f>
        <v/>
      </c>
    </row>
    <row r="19">
      <c r="A19" s="9">
        <f>IF(11&lt;=$B$4,11,"")</f>
        <v/>
      </c>
      <c r="B19" s="10">
        <f>IF(A19="","",$E$3)</f>
        <v/>
      </c>
      <c r="C19" s="11" t="n"/>
      <c r="D19" s="10">
        <f>IF(C19="Sim",B19,"")</f>
        <v/>
      </c>
      <c r="E19" s="10">
        <f>IF(A19="","",F18*$B$5)</f>
        <v/>
      </c>
      <c r="F19" s="10">
        <f>IF(A19="","",F18+E19+N(D19))</f>
        <v/>
      </c>
      <c r="G19" s="10">
        <f>IF(A19="","",MAX(0,$B$3-F19))</f>
        <v/>
      </c>
    </row>
    <row r="20">
      <c r="A20" s="9">
        <f>IF(12&lt;=$B$4,12,"")</f>
        <v/>
      </c>
      <c r="B20" s="10">
        <f>IF(A20="","",$E$3)</f>
        <v/>
      </c>
      <c r="C20" s="11" t="n"/>
      <c r="D20" s="10">
        <f>IF(C20="Sim",B20,"")</f>
        <v/>
      </c>
      <c r="E20" s="10">
        <f>IF(A20="","",F19*$B$5)</f>
        <v/>
      </c>
      <c r="F20" s="10">
        <f>IF(A20="","",F19+E20+N(D20))</f>
        <v/>
      </c>
      <c r="G20" s="10">
        <f>IF(A20="","",MAX(0,$B$3-F20))</f>
        <v/>
      </c>
    </row>
    <row r="21">
      <c r="A21" s="9">
        <f>IF(13&lt;=$B$4,13,"")</f>
        <v/>
      </c>
      <c r="B21" s="10">
        <f>IF(A21="","",$E$3)</f>
        <v/>
      </c>
      <c r="C21" s="11" t="n"/>
      <c r="D21" s="10">
        <f>IF(C21="Sim",B21,"")</f>
        <v/>
      </c>
      <c r="E21" s="10">
        <f>IF(A21="","",F20*$B$5)</f>
        <v/>
      </c>
      <c r="F21" s="10">
        <f>IF(A21="","",F20+E21+N(D21))</f>
        <v/>
      </c>
      <c r="G21" s="10">
        <f>IF(A21="","",MAX(0,$B$3-F21))</f>
        <v/>
      </c>
    </row>
    <row r="22">
      <c r="A22" s="9">
        <f>IF(14&lt;=$B$4,14,"")</f>
        <v/>
      </c>
      <c r="B22" s="10">
        <f>IF(A22="","",$E$3)</f>
        <v/>
      </c>
      <c r="C22" s="11" t="n"/>
      <c r="D22" s="10">
        <f>IF(C22="Sim",B22,"")</f>
        <v/>
      </c>
      <c r="E22" s="10">
        <f>IF(A22="","",F21*$B$5)</f>
        <v/>
      </c>
      <c r="F22" s="10">
        <f>IF(A22="","",F21+E22+N(D22))</f>
        <v/>
      </c>
      <c r="G22" s="10">
        <f>IF(A22="","",MAX(0,$B$3-F22))</f>
        <v/>
      </c>
    </row>
    <row r="23">
      <c r="A23" s="9">
        <f>IF(15&lt;=$B$4,15,"")</f>
        <v/>
      </c>
      <c r="B23" s="10">
        <f>IF(A23="","",$E$3)</f>
        <v/>
      </c>
      <c r="C23" s="11" t="n"/>
      <c r="D23" s="10">
        <f>IF(C23="Sim",B23,"")</f>
        <v/>
      </c>
      <c r="E23" s="10">
        <f>IF(A23="","",F22*$B$5)</f>
        <v/>
      </c>
      <c r="F23" s="10">
        <f>IF(A23="","",F22+E23+N(D23))</f>
        <v/>
      </c>
      <c r="G23" s="10">
        <f>IF(A23="","",MAX(0,$B$3-F23))</f>
        <v/>
      </c>
    </row>
    <row r="24">
      <c r="A24" s="9">
        <f>IF(16&lt;=$B$4,16,"")</f>
        <v/>
      </c>
      <c r="B24" s="10">
        <f>IF(A24="","",$E$3)</f>
        <v/>
      </c>
      <c r="C24" s="11" t="n"/>
      <c r="D24" s="10">
        <f>IF(C24="Sim",B24,"")</f>
        <v/>
      </c>
      <c r="E24" s="10">
        <f>IF(A24="","",F23*$B$5)</f>
        <v/>
      </c>
      <c r="F24" s="10">
        <f>IF(A24="","",F23+E24+N(D24))</f>
        <v/>
      </c>
      <c r="G24" s="10">
        <f>IF(A24="","",MAX(0,$B$3-F24))</f>
        <v/>
      </c>
    </row>
    <row r="25">
      <c r="A25" s="9">
        <f>IF(17&lt;=$B$4,17,"")</f>
        <v/>
      </c>
      <c r="B25" s="10">
        <f>IF(A25="","",$E$3)</f>
        <v/>
      </c>
      <c r="C25" s="11" t="n"/>
      <c r="D25" s="10">
        <f>IF(C25="Sim",B25,"")</f>
        <v/>
      </c>
      <c r="E25" s="10">
        <f>IF(A25="","",F24*$B$5)</f>
        <v/>
      </c>
      <c r="F25" s="10">
        <f>IF(A25="","",F24+E25+N(D25))</f>
        <v/>
      </c>
      <c r="G25" s="10">
        <f>IF(A25="","",MAX(0,$B$3-F25))</f>
        <v/>
      </c>
    </row>
    <row r="26">
      <c r="A26" s="9">
        <f>IF(18&lt;=$B$4,18,"")</f>
        <v/>
      </c>
      <c r="B26" s="10">
        <f>IF(A26="","",$E$3)</f>
        <v/>
      </c>
      <c r="C26" s="11" t="n"/>
      <c r="D26" s="10">
        <f>IF(C26="Sim",B26,"")</f>
        <v/>
      </c>
      <c r="E26" s="10">
        <f>IF(A26="","",F25*$B$5)</f>
        <v/>
      </c>
      <c r="F26" s="10">
        <f>IF(A26="","",F25+E26+N(D26))</f>
        <v/>
      </c>
      <c r="G26" s="10">
        <f>IF(A26="","",MAX(0,$B$3-F26))</f>
        <v/>
      </c>
    </row>
    <row r="27">
      <c r="A27" s="9">
        <f>IF(19&lt;=$B$4,19,"")</f>
        <v/>
      </c>
      <c r="B27" s="10">
        <f>IF(A27="","",$E$3)</f>
        <v/>
      </c>
      <c r="C27" s="11" t="n"/>
      <c r="D27" s="10">
        <f>IF(C27="Sim",B27,"")</f>
        <v/>
      </c>
      <c r="E27" s="10">
        <f>IF(A27="","",F26*$B$5)</f>
        <v/>
      </c>
      <c r="F27" s="10">
        <f>IF(A27="","",F26+E27+N(D27))</f>
        <v/>
      </c>
      <c r="G27" s="10">
        <f>IF(A27="","",MAX(0,$B$3-F27))</f>
        <v/>
      </c>
    </row>
    <row r="28">
      <c r="A28" s="9">
        <f>IF(20&lt;=$B$4,20,"")</f>
        <v/>
      </c>
      <c r="B28" s="10">
        <f>IF(A28="","",$E$3)</f>
        <v/>
      </c>
      <c r="C28" s="11" t="n"/>
      <c r="D28" s="10">
        <f>IF(C28="Sim",B28,"")</f>
        <v/>
      </c>
      <c r="E28" s="10">
        <f>IF(A28="","",F27*$B$5)</f>
        <v/>
      </c>
      <c r="F28" s="10">
        <f>IF(A28="","",F27+E28+N(D28))</f>
        <v/>
      </c>
      <c r="G28" s="10">
        <f>IF(A28="","",MAX(0,$B$3-F28))</f>
        <v/>
      </c>
    </row>
    <row r="29">
      <c r="A29" s="9">
        <f>IF(21&lt;=$B$4,21,"")</f>
        <v/>
      </c>
      <c r="B29" s="10">
        <f>IF(A29="","",$E$3)</f>
        <v/>
      </c>
      <c r="C29" s="11" t="n"/>
      <c r="D29" s="10">
        <f>IF(C29="Sim",B29,"")</f>
        <v/>
      </c>
      <c r="E29" s="10">
        <f>IF(A29="","",F28*$B$5)</f>
        <v/>
      </c>
      <c r="F29" s="10">
        <f>IF(A29="","",F28+E29+N(D29))</f>
        <v/>
      </c>
      <c r="G29" s="10">
        <f>IF(A29="","",MAX(0,$B$3-F29))</f>
        <v/>
      </c>
    </row>
    <row r="30">
      <c r="A30" s="9">
        <f>IF(22&lt;=$B$4,22,"")</f>
        <v/>
      </c>
      <c r="B30" s="10">
        <f>IF(A30="","",$E$3)</f>
        <v/>
      </c>
      <c r="C30" s="11" t="n"/>
      <c r="D30" s="10">
        <f>IF(C30="Sim",B30,"")</f>
        <v/>
      </c>
      <c r="E30" s="10">
        <f>IF(A30="","",F29*$B$5)</f>
        <v/>
      </c>
      <c r="F30" s="10">
        <f>IF(A30="","",F29+E30+N(D30))</f>
        <v/>
      </c>
      <c r="G30" s="10">
        <f>IF(A30="","",MAX(0,$B$3-F30))</f>
        <v/>
      </c>
    </row>
    <row r="31">
      <c r="A31" s="9">
        <f>IF(23&lt;=$B$4,23,"")</f>
        <v/>
      </c>
      <c r="B31" s="10">
        <f>IF(A31="","",$E$3)</f>
        <v/>
      </c>
      <c r="C31" s="11" t="n"/>
      <c r="D31" s="10">
        <f>IF(C31="Sim",B31,"")</f>
        <v/>
      </c>
      <c r="E31" s="10">
        <f>IF(A31="","",F30*$B$5)</f>
        <v/>
      </c>
      <c r="F31" s="10">
        <f>IF(A31="","",F30+E31+N(D31))</f>
        <v/>
      </c>
      <c r="G31" s="10">
        <f>IF(A31="","",MAX(0,$B$3-F31))</f>
        <v/>
      </c>
    </row>
    <row r="32">
      <c r="A32" s="9">
        <f>IF(24&lt;=$B$4,24,"")</f>
        <v/>
      </c>
      <c r="B32" s="10">
        <f>IF(A32="","",$E$3)</f>
        <v/>
      </c>
      <c r="C32" s="11" t="n"/>
      <c r="D32" s="10">
        <f>IF(C32="Sim",B32,"")</f>
        <v/>
      </c>
      <c r="E32" s="10">
        <f>IF(A32="","",F31*$B$5)</f>
        <v/>
      </c>
      <c r="F32" s="10">
        <f>IF(A32="","",F31+E32+N(D32))</f>
        <v/>
      </c>
      <c r="G32" s="10">
        <f>IF(A32="","",MAX(0,$B$3-F32))</f>
        <v/>
      </c>
    </row>
  </sheetData>
  <mergeCells count="1">
    <mergeCell ref="A1:G1"/>
  </mergeCells>
  <dataValidations count="1">
    <dataValidation sqref="C9:C32" showDropDown="0" showInputMessage="0" showErrorMessage="0" allowBlank="1" type="list">
      <formula1>"Sim,Não"</formula1>
    </dataValidation>
  </dataValidations>
  <printOptions horizontalCentered="1"/>
  <pageMargins left="0.4" right="0.4" top="0.5" bottom="0.5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24" customWidth="1" min="3" max="3"/>
  </cols>
  <sheetData>
    <row r="1" ht="22" customHeight="1">
      <c r="A1" s="1" t="inlineStr">
        <is>
          <t>Quanto guardar por mês — sem rendimento</t>
        </is>
      </c>
    </row>
    <row r="3">
      <c r="A3" s="8" t="inlineStr">
        <is>
          <t>Meta</t>
        </is>
      </c>
      <c r="B3" s="8" t="inlineStr">
        <is>
          <t>Prazo</t>
        </is>
      </c>
      <c r="C3" s="8" t="inlineStr">
        <is>
          <t>Depósito</t>
        </is>
      </c>
    </row>
    <row r="4">
      <c r="A4" s="10" t="n">
        <v>5000</v>
      </c>
      <c r="B4" s="9" t="inlineStr">
        <is>
          <t>6 meses</t>
        </is>
      </c>
      <c r="C4" s="12">
        <f>A4/6</f>
        <v/>
      </c>
    </row>
    <row r="5">
      <c r="A5" s="10" t="n">
        <v>5000</v>
      </c>
      <c r="B5" s="9" t="inlineStr">
        <is>
          <t>12 meses</t>
        </is>
      </c>
      <c r="C5" s="12">
        <f>A5/12</f>
        <v/>
      </c>
    </row>
    <row r="6">
      <c r="A6" s="10" t="n">
        <v>7000</v>
      </c>
      <c r="B6" s="9" t="inlineStr">
        <is>
          <t>12 meses</t>
        </is>
      </c>
      <c r="C6" s="12">
        <f>A6/12</f>
        <v/>
      </c>
    </row>
    <row r="7">
      <c r="A7" s="10" t="n">
        <v>10000</v>
      </c>
      <c r="B7" s="9" t="inlineStr">
        <is>
          <t>6 meses</t>
        </is>
      </c>
      <c r="C7" s="12">
        <f>A7/6</f>
        <v/>
      </c>
    </row>
    <row r="8">
      <c r="A8" s="10" t="n">
        <v>10000</v>
      </c>
      <c r="B8" s="9" t="inlineStr">
        <is>
          <t>12 meses</t>
        </is>
      </c>
      <c r="C8" s="12">
        <f>A8/12</f>
        <v/>
      </c>
    </row>
    <row r="9">
      <c r="A9" s="10" t="n">
        <v>10000</v>
      </c>
      <c r="B9" s="9" t="inlineStr">
        <is>
          <t>24 meses</t>
        </is>
      </c>
      <c r="C9" s="12">
        <f>A9/24</f>
        <v/>
      </c>
    </row>
    <row r="10">
      <c r="A10" s="10" t="n">
        <v>20000</v>
      </c>
      <c r="B10" s="9" t="inlineStr">
        <is>
          <t>6 meses</t>
        </is>
      </c>
      <c r="C10" s="12">
        <f>A10/6</f>
        <v/>
      </c>
    </row>
    <row r="11">
      <c r="A11" s="10" t="n">
        <v>20000</v>
      </c>
      <c r="B11" s="9" t="inlineStr">
        <is>
          <t>12 meses</t>
        </is>
      </c>
      <c r="C11" s="12">
        <f>A11/12</f>
        <v/>
      </c>
    </row>
    <row r="12">
      <c r="A12" s="10" t="n">
        <v>20000</v>
      </c>
      <c r="B12" s="9" t="inlineStr">
        <is>
          <t>24 meses</t>
        </is>
      </c>
      <c r="C12" s="12">
        <f>A12/24</f>
        <v/>
      </c>
    </row>
    <row r="13">
      <c r="A13" s="10" t="n">
        <v>5000</v>
      </c>
      <c r="B13" s="9" t="inlineStr">
        <is>
          <t>20 semanas (140 dias)</t>
        </is>
      </c>
      <c r="C13" s="13">
        <f>A13/20</f>
        <v/>
      </c>
    </row>
    <row r="15">
      <c r="A15" s="14" t="inlineStr">
        <is>
          <t>Pulou um mês? (meta de R$ 10.000 em 12 meses, sem o depósito do mês 4)</t>
        </is>
      </c>
    </row>
    <row r="16">
      <c r="A16" s="2" t="inlineStr">
        <is>
          <t>Depósito normal</t>
        </is>
      </c>
      <c r="B16" s="15">
        <f>10000/12</f>
        <v/>
      </c>
    </row>
    <row r="17">
      <c r="A17" s="2" t="inlineStr">
        <is>
          <t>Meses que restam</t>
        </is>
      </c>
      <c r="B17" s="16" t="n">
        <v>8</v>
      </c>
    </row>
    <row r="18">
      <c r="A18" s="2" t="inlineStr">
        <is>
          <t>Novo depósito</t>
        </is>
      </c>
      <c r="B18" s="4">
        <f>B16+B16/B17</f>
        <v/>
      </c>
    </row>
  </sheetData>
  <mergeCells count="1">
    <mergeCell ref="A1:C1"/>
  </mergeCells>
  <printOptions horizontalCentered="1"/>
  <pageMargins left="0.4" right="0.4" top="0.5" bottom="0.5" header="0.5" footer="0.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0"/>
  <sheetViews>
    <sheetView workbookViewId="0">
      <selection activeCell="A1" sqref="A1"/>
    </sheetView>
  </sheetViews>
  <sheetFormatPr baseColWidth="8" defaultRowHeight="15"/>
  <cols>
    <col width="8" customWidth="1" min="1" max="1"/>
    <col width="18" customWidth="1" min="2" max="2"/>
    <col width="24" customWidth="1" min="3" max="3"/>
    <col width="8" customWidth="1" min="4" max="4"/>
    <col width="24" customWidth="1" min="5" max="5"/>
  </cols>
  <sheetData>
    <row r="1" ht="22" customHeight="1">
      <c r="A1" s="1" t="inlineStr">
        <is>
          <t>Tabela para Juntar Dinheiro — PlanilhaCentral.com</t>
        </is>
      </c>
    </row>
    <row r="3">
      <c r="A3" s="17" t="inlineStr">
        <is>
          <t>Meta: R$ ____________</t>
        </is>
      </c>
      <c r="C3" s="17" t="inlineStr">
        <is>
          <t>Prazo: ______ meses</t>
        </is>
      </c>
    </row>
    <row r="4">
      <c r="A4" s="17" t="inlineStr">
        <is>
          <t>Depósito mensal (meta ÷ prazo): R$ ____________</t>
        </is>
      </c>
    </row>
    <row r="6">
      <c r="A6" s="8" t="inlineStr">
        <is>
          <t>Mês</t>
        </is>
      </c>
      <c r="B6" s="8" t="inlineStr">
        <is>
          <t>Data</t>
        </is>
      </c>
      <c r="C6" s="8" t="inlineStr">
        <is>
          <t>Valor depositado</t>
        </is>
      </c>
      <c r="D6" s="8" t="inlineStr">
        <is>
          <t>✓</t>
        </is>
      </c>
      <c r="E6" s="8" t="inlineStr">
        <is>
          <t>Total guardado</t>
        </is>
      </c>
    </row>
    <row r="7" ht="24" customHeight="1">
      <c r="A7" s="18" t="n">
        <v>1</v>
      </c>
      <c r="B7" s="9" t="n"/>
      <c r="C7" s="9" t="n"/>
      <c r="D7" s="9" t="n"/>
      <c r="E7" s="9" t="n"/>
    </row>
    <row r="8" ht="24" customHeight="1">
      <c r="A8" s="18" t="n">
        <v>2</v>
      </c>
      <c r="B8" s="9" t="n"/>
      <c r="C8" s="9" t="n"/>
      <c r="D8" s="9" t="n"/>
      <c r="E8" s="9" t="n"/>
    </row>
    <row r="9" ht="24" customHeight="1">
      <c r="A9" s="18" t="n">
        <v>3</v>
      </c>
      <c r="B9" s="9" t="n"/>
      <c r="C9" s="9" t="n"/>
      <c r="D9" s="9" t="n"/>
      <c r="E9" s="9" t="n"/>
    </row>
    <row r="10" ht="24" customHeight="1">
      <c r="A10" s="18" t="n">
        <v>4</v>
      </c>
      <c r="B10" s="9" t="n"/>
      <c r="C10" s="9" t="n"/>
      <c r="D10" s="9" t="n"/>
      <c r="E10" s="9" t="n"/>
    </row>
    <row r="11" ht="24" customHeight="1">
      <c r="A11" s="18" t="n">
        <v>5</v>
      </c>
      <c r="B11" s="9" t="n"/>
      <c r="C11" s="9" t="n"/>
      <c r="D11" s="9" t="n"/>
      <c r="E11" s="9" t="n"/>
    </row>
    <row r="12" ht="24" customHeight="1">
      <c r="A12" s="18" t="n">
        <v>6</v>
      </c>
      <c r="B12" s="9" t="n"/>
      <c r="C12" s="9" t="n"/>
      <c r="D12" s="9" t="n"/>
      <c r="E12" s="9" t="n"/>
    </row>
    <row r="13" ht="24" customHeight="1">
      <c r="A13" s="18" t="n">
        <v>7</v>
      </c>
      <c r="B13" s="9" t="n"/>
      <c r="C13" s="9" t="n"/>
      <c r="D13" s="9" t="n"/>
      <c r="E13" s="9" t="n"/>
    </row>
    <row r="14" ht="24" customHeight="1">
      <c r="A14" s="18" t="n">
        <v>8</v>
      </c>
      <c r="B14" s="9" t="n"/>
      <c r="C14" s="9" t="n"/>
      <c r="D14" s="9" t="n"/>
      <c r="E14" s="9" t="n"/>
    </row>
    <row r="15" ht="24" customHeight="1">
      <c r="A15" s="18" t="n">
        <v>9</v>
      </c>
      <c r="B15" s="9" t="n"/>
      <c r="C15" s="9" t="n"/>
      <c r="D15" s="9" t="n"/>
      <c r="E15" s="9" t="n"/>
    </row>
    <row r="16" ht="24" customHeight="1">
      <c r="A16" s="18" t="n">
        <v>10</v>
      </c>
      <c r="B16" s="9" t="n"/>
      <c r="C16" s="9" t="n"/>
      <c r="D16" s="9" t="n"/>
      <c r="E16" s="9" t="n"/>
    </row>
    <row r="17" ht="24" customHeight="1">
      <c r="A17" s="18" t="n">
        <v>11</v>
      </c>
      <c r="B17" s="9" t="n"/>
      <c r="C17" s="9" t="n"/>
      <c r="D17" s="9" t="n"/>
      <c r="E17" s="9" t="n"/>
    </row>
    <row r="18" ht="24" customHeight="1">
      <c r="A18" s="18" t="n">
        <v>12</v>
      </c>
      <c r="B18" s="9" t="n"/>
      <c r="C18" s="9" t="n"/>
      <c r="D18" s="9" t="n"/>
      <c r="E18" s="9" t="n"/>
    </row>
    <row r="19" ht="24" customHeight="1">
      <c r="A19" s="18" t="n">
        <v>13</v>
      </c>
      <c r="B19" s="9" t="n"/>
      <c r="C19" s="9" t="n"/>
      <c r="D19" s="9" t="n"/>
      <c r="E19" s="9" t="n"/>
    </row>
    <row r="20" ht="24" customHeight="1">
      <c r="A20" s="18" t="n">
        <v>14</v>
      </c>
      <c r="B20" s="9" t="n"/>
      <c r="C20" s="9" t="n"/>
      <c r="D20" s="9" t="n"/>
      <c r="E20" s="9" t="n"/>
    </row>
    <row r="21" ht="24" customHeight="1">
      <c r="A21" s="18" t="n">
        <v>15</v>
      </c>
      <c r="B21" s="9" t="n"/>
      <c r="C21" s="9" t="n"/>
      <c r="D21" s="9" t="n"/>
      <c r="E21" s="9" t="n"/>
    </row>
    <row r="22" ht="24" customHeight="1">
      <c r="A22" s="18" t="n">
        <v>16</v>
      </c>
      <c r="B22" s="9" t="n"/>
      <c r="C22" s="9" t="n"/>
      <c r="D22" s="9" t="n"/>
      <c r="E22" s="9" t="n"/>
    </row>
    <row r="23" ht="24" customHeight="1">
      <c r="A23" s="18" t="n">
        <v>17</v>
      </c>
      <c r="B23" s="9" t="n"/>
      <c r="C23" s="9" t="n"/>
      <c r="D23" s="9" t="n"/>
      <c r="E23" s="9" t="n"/>
    </row>
    <row r="24" ht="24" customHeight="1">
      <c r="A24" s="18" t="n">
        <v>18</v>
      </c>
      <c r="B24" s="9" t="n"/>
      <c r="C24" s="9" t="n"/>
      <c r="D24" s="9" t="n"/>
      <c r="E24" s="9" t="n"/>
    </row>
    <row r="25" ht="24" customHeight="1">
      <c r="A25" s="18" t="n">
        <v>19</v>
      </c>
      <c r="B25" s="9" t="n"/>
      <c r="C25" s="9" t="n"/>
      <c r="D25" s="9" t="n"/>
      <c r="E25" s="9" t="n"/>
    </row>
    <row r="26" ht="24" customHeight="1">
      <c r="A26" s="18" t="n">
        <v>20</v>
      </c>
      <c r="B26" s="9" t="n"/>
      <c r="C26" s="9" t="n"/>
      <c r="D26" s="9" t="n"/>
      <c r="E26" s="9" t="n"/>
    </row>
    <row r="27" ht="24" customHeight="1">
      <c r="A27" s="18" t="n">
        <v>21</v>
      </c>
      <c r="B27" s="9" t="n"/>
      <c r="C27" s="9" t="n"/>
      <c r="D27" s="9" t="n"/>
      <c r="E27" s="9" t="n"/>
    </row>
    <row r="28" ht="24" customHeight="1">
      <c r="A28" s="18" t="n">
        <v>22</v>
      </c>
      <c r="B28" s="9" t="n"/>
      <c r="C28" s="9" t="n"/>
      <c r="D28" s="9" t="n"/>
      <c r="E28" s="9" t="n"/>
    </row>
    <row r="29" ht="24" customHeight="1">
      <c r="A29" s="18" t="n">
        <v>23</v>
      </c>
      <c r="B29" s="9" t="n"/>
      <c r="C29" s="9" t="n"/>
      <c r="D29" s="9" t="n"/>
      <c r="E29" s="9" t="n"/>
    </row>
    <row r="30" ht="24" customHeight="1">
      <c r="A30" s="18" t="n">
        <v>24</v>
      </c>
      <c r="B30" s="9" t="n"/>
      <c r="C30" s="9" t="n"/>
      <c r="D30" s="9" t="n"/>
      <c r="E30" s="9" t="n"/>
    </row>
  </sheetData>
  <mergeCells count="1">
    <mergeCell ref="A1:E1"/>
  </mergeCells>
  <printOptions horizontalCentered="1"/>
  <pageMargins left="0.4" right="0.4" top="0.5" bottom="0.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PlanilhaCentral</Application>
  <AppVersion>3.1</AppVersion>
  <Company>PlanilhaCentral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PlanilhaCentral</dc:creator>
  <dcterms:created xsi:type="dcterms:W3CDTF">2026-01-01T00:00:00Z</dcterms:created>
  <dcterms:modified xsi:type="dcterms:W3CDTF">2026-01-01T00:00:00Z</dcterms:modified>
  <dc:title>Tabela para Juntar Dinheiro</dc:title>
  <cp:lastModifiedBy>PlanilhaCentral</cp:lastModifiedBy>
  <dc:language>pt-BR</dc:language>
</cp:coreProperties>
</file>